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6_OPST\1 výzva\"/>
    </mc:Choice>
  </mc:AlternateContent>
  <xr:revisionPtr revIDLastSave="0" documentId="13_ncr:1_{224C78D4-34C1-4216-B644-40B4DE27085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S12" i="1"/>
  <c r="T7" i="1"/>
  <c r="S8" i="1"/>
  <c r="S14" i="1"/>
  <c r="S13" i="1"/>
  <c r="S10" i="1" l="1"/>
  <c r="S9" i="1"/>
  <c r="S11" i="1" l="1"/>
  <c r="P11" i="1"/>
  <c r="S7" i="1"/>
  <c r="R17" i="1" s="1"/>
  <c r="P7" i="1"/>
  <c r="Q17" i="1" l="1"/>
</calcChain>
</file>

<file path=xl/sharedStrings.xml><?xml version="1.0" encoding="utf-8"?>
<sst xmlns="http://schemas.openxmlformats.org/spreadsheetml/2006/main" count="63" uniqueCount="52">
  <si>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</si>
  <si>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</si>
  <si>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</si>
  <si>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</si>
  <si>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</si>
  <si>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</si>
  <si>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</si>
  <si>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</si>
  <si>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</si>
  <si>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</si>
  <si>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</si>
  <si>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</si>
  <si>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</si>
  <si>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</si>
  <si>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</si>
  <si>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</si>
  <si>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</si>
  <si>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</si>
  <si>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</si>
  <si>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</si>
  <si>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</si>
  <si>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</si>
  <si>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</si>
  <si>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</si>
  <si>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</si>
  <si>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</si>
  <si>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</si>
  <si>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</si>
  <si>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</si>
  <si>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</si>
  <si>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</si>
  <si>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</si>
  <si>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076 - 2025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</si>
  <si>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</si>
  <si>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</si>
  <si>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14" včetně LCD, myši a klávesnice</t>
  </si>
  <si>
    <t>sada</t>
  </si>
  <si>
    <t>Notebook 16" včetně LCD, myši a klávesnice</t>
  </si>
  <si>
    <t>Ing. Jarmila Ircingová, Ph.D.,
Tel.: 37763 3610</t>
  </si>
  <si>
    <t>Univerzitní 22, 
301 00 Plzeň,
Fakulta ekonomická - Děkanát,
místnost UL 404</t>
  </si>
  <si>
    <t>21 dní</t>
  </si>
  <si>
    <t>Název projektu: Centrum lázeňského výzkumu (CLV)
Číslo projektu: CZ.10.01.01/00/22_001/0000261</t>
  </si>
  <si>
    <t>Společná faktura</t>
  </si>
  <si>
    <t>Provedení notebooku klasické.
Výkon procesoru v Passmark CPU více než 17 000 bodů, min. 12 jader.
Operační paměť min. 32 GB DDR5.
SSD disk s kapacitou min. 1TB.
Připojení min. Wi-Fi 6E a Bluetooth 5.3.
Webkamera min. 5 Mpx IR, mikrofon.
Displej 14 palců s rozlišením min. 1920 x 1200, min. 300 nitů.
Konektor RJ-45 integrovaný na těle notebooku.
Ostatní konektory: min.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</si>
  <si>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r>
      <rPr>
        <b/>
        <sz val="11"/>
        <color theme="1"/>
        <rFont val="Calibri"/>
        <family val="2"/>
        <charset val="238"/>
        <scheme val="minor"/>
      </rPr>
      <t>USB klávesnice a myš:</t>
    </r>
    <r>
      <rPr>
        <sz val="11"/>
        <color theme="1"/>
        <rFont val="Calibri"/>
        <family val="2"/>
        <charset val="238"/>
        <scheme val="minor"/>
      </rPr>
      <t xml:space="preserve">
Připojení USB, kancelářské provedení klávesnice a myši
Klávesnice Full size s numerickým blokem.
Myš min. 3 tlačítka s kolečkem, optický senzor, min. 1 000 DPI</t>
    </r>
  </si>
  <si>
    <r>
      <rPr>
        <b/>
        <sz val="11"/>
        <color theme="1"/>
        <rFont val="Calibri"/>
        <family val="2"/>
        <charset val="238"/>
        <scheme val="minor"/>
      </rPr>
      <t>USB klávesnice a myš:</t>
    </r>
    <r>
      <rPr>
        <sz val="11"/>
        <color theme="1"/>
        <rFont val="Calibri"/>
        <family val="2"/>
        <charset val="238"/>
        <scheme val="minor"/>
      </rPr>
      <t xml:space="preserve">
Připojení USB, kancelářské provedení klávesnice a myši.
Klávesnice Full size s numerickým blokem.
Myš min. 3 tlačítka s kolečkem, optický senzor, min. 1 000 DPI.</t>
    </r>
  </si>
  <si>
    <r>
      <rPr>
        <b/>
        <sz val="11"/>
        <color theme="1"/>
        <rFont val="Calibri"/>
        <family val="2"/>
        <charset val="238"/>
        <scheme val="minor"/>
      </rPr>
      <t>Monitor QHD 27:</t>
    </r>
    <r>
      <rPr>
        <sz val="11"/>
        <color theme="1"/>
        <rFont val="Calibri"/>
        <family val="2"/>
        <charset val="238"/>
        <scheme val="minor"/>
      </rPr>
      <t xml:space="preserve">
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on-site.</t>
    </r>
  </si>
  <si>
    <t>Záruka na monitor min. 5 let se servisem NBD on-site.</t>
  </si>
  <si>
    <t>Záruka na notebook min. 5 let se servisem NBD on-site.</t>
  </si>
  <si>
    <t>Provedení notebooku klasické.
Výkon procesoru v Passmark CPU více než 17 000 bodů, min. 12 jader.
Operační paměť min. 32 GB DDR5.
SSD disk s kapacitou min. 1TB.
Připojení min. Wi-Fi 6E a Bluetooth 5.3.
Webkamera min. 5 Mpx IR, mikrofon.
Displej 16 palců s rozlišením min. 1920 x 1200, min. 300 nitů.
Konektor RJ-45 integrovaný na těle notebooku.
Ostatní konektory min. 2x USB-C Thunderbolt 4, 2x USB-A 3.2 Gen 1, 1x HDMI, 1x combo audio jack.
CZ klávesnice podsvícená s numerickou částí.
Touchpad na těle notebooku.
Podpora prostřednictvím internetu musí umožňovat stahování ovladačů a manuálu z internetu adresně pro konkrétní zadaný typ (sériové číslo) zařízení.
Záruka min. 5 let se servisem NBD on-site.</t>
  </si>
  <si>
    <r>
      <rPr>
        <b/>
        <sz val="11"/>
        <color theme="1"/>
        <rFont val="Calibri"/>
        <family val="2"/>
        <charset val="238"/>
        <scheme val="minor"/>
      </rPr>
      <t>Monitor QHD 27:</t>
    </r>
    <r>
      <rPr>
        <sz val="11"/>
        <color theme="1"/>
        <rFont val="Calibri"/>
        <family val="2"/>
        <charset val="238"/>
        <scheme val="minor"/>
      </rPr>
      <t xml:space="preserve">
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
Záruka min. 5 let se servisem NBD on-site.</t>
    </r>
  </si>
  <si>
    <t>Operační systém Windows 11 PRO, předinstalovaný (nesmí to být licence typu K12 (EDU).
OS Windows požadujeme z důvodu kompatibility s interními aplikacemi ZČU (Stag, Magion,...).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</si>
</sst>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13" fillId="6" borderId="17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13" fillId="6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C7" zoomScale="50" zoomScaleNormal="50" workbookViewId="0">
      <selection activeCell="G7" sqref="G7:G1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5" customWidth="1"/>
    <col min="5" max="5" width="10.5703125" style="22" customWidth="1"/>
    <col min="6" max="6" width="156.1406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8.28515625" style="1" customWidth="1"/>
    <col min="12" max="12" width="29.85546875" style="1" customWidth="1"/>
    <col min="13" max="13" width="27.7109375" style="1" customWidth="1"/>
    <col min="14" max="14" width="32.7109375" style="6" customWidth="1"/>
    <col min="15" max="15" width="27.28515625" style="6" customWidth="1"/>
    <col min="16" max="16" width="19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31</v>
      </c>
      <c r="I6" s="32" t="s">
        <v>17</v>
      </c>
      <c r="J6" s="29" t="s">
        <v>18</v>
      </c>
      <c r="K6" s="29" t="s">
        <v>34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20.5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36</v>
      </c>
      <c r="F7" s="42" t="s">
        <v>43</v>
      </c>
      <c r="G7" s="137"/>
      <c r="H7" s="137"/>
      <c r="I7" s="43" t="s">
        <v>42</v>
      </c>
      <c r="J7" s="44" t="s">
        <v>33</v>
      </c>
      <c r="K7" s="45" t="s">
        <v>41</v>
      </c>
      <c r="L7" s="46" t="s">
        <v>48</v>
      </c>
      <c r="M7" s="47" t="s">
        <v>38</v>
      </c>
      <c r="N7" s="47" t="s">
        <v>39</v>
      </c>
      <c r="O7" s="48" t="s">
        <v>40</v>
      </c>
      <c r="P7" s="49">
        <f>D7*Q7</f>
        <v>33000</v>
      </c>
      <c r="Q7" s="50">
        <v>33000</v>
      </c>
      <c r="R7" s="142"/>
      <c r="S7" s="51">
        <f>D7*R7</f>
        <v>0</v>
      </c>
      <c r="T7" s="52" t="str">
        <f>IF(R7+R8+R9+R10, IF(R7+R8+R9+R10&gt;Q7,"NEVYHOVUJE","VYHOVUJE")," ")</f>
        <v xml:space="preserve"> </v>
      </c>
      <c r="U7" s="53"/>
      <c r="V7" s="54" t="s">
        <v>11</v>
      </c>
    </row>
    <row r="8" spans="1:22" ht="52.5" customHeight="1" x14ac:dyDescent="0.25">
      <c r="A8" s="37"/>
      <c r="B8" s="55"/>
      <c r="C8" s="56"/>
      <c r="D8" s="57"/>
      <c r="E8" s="58"/>
      <c r="F8" s="59" t="s">
        <v>51</v>
      </c>
      <c r="G8" s="138"/>
      <c r="H8" s="60" t="s">
        <v>30</v>
      </c>
      <c r="I8" s="61"/>
      <c r="J8" s="62"/>
      <c r="K8" s="61"/>
      <c r="L8" s="63"/>
      <c r="M8" s="64"/>
      <c r="N8" s="64"/>
      <c r="O8" s="65"/>
      <c r="P8" s="66"/>
      <c r="Q8" s="67"/>
      <c r="R8" s="143"/>
      <c r="S8" s="68">
        <f>D7*R8</f>
        <v>0</v>
      </c>
      <c r="T8" s="69"/>
      <c r="U8" s="70"/>
      <c r="V8" s="71"/>
    </row>
    <row r="9" spans="1:22" ht="162" customHeight="1" x14ac:dyDescent="0.25">
      <c r="A9" s="37"/>
      <c r="B9" s="55"/>
      <c r="C9" s="56"/>
      <c r="D9" s="57"/>
      <c r="E9" s="58"/>
      <c r="F9" s="72" t="s">
        <v>46</v>
      </c>
      <c r="G9" s="138"/>
      <c r="H9" s="138"/>
      <c r="I9" s="61"/>
      <c r="J9" s="62"/>
      <c r="K9" s="61"/>
      <c r="L9" s="73" t="s">
        <v>47</v>
      </c>
      <c r="M9" s="64"/>
      <c r="N9" s="64"/>
      <c r="O9" s="65"/>
      <c r="P9" s="66"/>
      <c r="Q9" s="67"/>
      <c r="R9" s="143"/>
      <c r="S9" s="74">
        <f>D7*R9</f>
        <v>0</v>
      </c>
      <c r="T9" s="69"/>
      <c r="U9" s="70"/>
      <c r="V9" s="75" t="s">
        <v>12</v>
      </c>
    </row>
    <row r="10" spans="1:22" ht="95.25" customHeight="1" x14ac:dyDescent="0.25">
      <c r="A10" s="37"/>
      <c r="B10" s="76"/>
      <c r="C10" s="77"/>
      <c r="D10" s="78"/>
      <c r="E10" s="79"/>
      <c r="F10" s="80" t="s">
        <v>45</v>
      </c>
      <c r="G10" s="139"/>
      <c r="H10" s="81" t="s">
        <v>30</v>
      </c>
      <c r="I10" s="61"/>
      <c r="J10" s="62"/>
      <c r="K10" s="61"/>
      <c r="L10" s="82"/>
      <c r="M10" s="64"/>
      <c r="N10" s="64"/>
      <c r="O10" s="65"/>
      <c r="P10" s="83"/>
      <c r="Q10" s="84"/>
      <c r="R10" s="144"/>
      <c r="S10" s="68">
        <f>D7*R10</f>
        <v>0</v>
      </c>
      <c r="T10" s="85"/>
      <c r="U10" s="70"/>
      <c r="V10" s="86" t="s">
        <v>13</v>
      </c>
    </row>
    <row r="11" spans="1:22" ht="225.75" customHeight="1" x14ac:dyDescent="0.25">
      <c r="A11" s="37"/>
      <c r="B11" s="87">
        <v>2</v>
      </c>
      <c r="C11" s="88" t="s">
        <v>37</v>
      </c>
      <c r="D11" s="89">
        <v>2</v>
      </c>
      <c r="E11" s="90" t="s">
        <v>36</v>
      </c>
      <c r="F11" s="91" t="s">
        <v>49</v>
      </c>
      <c r="G11" s="140"/>
      <c r="H11" s="140"/>
      <c r="I11" s="61"/>
      <c r="J11" s="62"/>
      <c r="K11" s="61"/>
      <c r="L11" s="92" t="s">
        <v>48</v>
      </c>
      <c r="M11" s="64"/>
      <c r="N11" s="64"/>
      <c r="O11" s="65"/>
      <c r="P11" s="93">
        <f>D11*Q11</f>
        <v>66000</v>
      </c>
      <c r="Q11" s="94">
        <v>33000</v>
      </c>
      <c r="R11" s="145"/>
      <c r="S11" s="95">
        <f>D11*R11</f>
        <v>0</v>
      </c>
      <c r="T11" s="96" t="str">
        <f>IF(R11+R12+R13+R14, IF(R11+R12+R13+R14&gt;Q11,"NEVYHOVUJE","VYHOVUJE")," ")</f>
        <v xml:space="preserve"> </v>
      </c>
      <c r="U11" s="70"/>
      <c r="V11" s="97" t="s">
        <v>11</v>
      </c>
    </row>
    <row r="12" spans="1:22" ht="52.5" customHeight="1" x14ac:dyDescent="0.25">
      <c r="A12" s="37"/>
      <c r="B12" s="55"/>
      <c r="C12" s="56"/>
      <c r="D12" s="57"/>
      <c r="E12" s="58"/>
      <c r="F12" s="59" t="s">
        <v>51</v>
      </c>
      <c r="G12" s="138"/>
      <c r="H12" s="60" t="s">
        <v>30</v>
      </c>
      <c r="I12" s="61"/>
      <c r="J12" s="62"/>
      <c r="K12" s="61"/>
      <c r="L12" s="63"/>
      <c r="M12" s="64"/>
      <c r="N12" s="64"/>
      <c r="O12" s="65"/>
      <c r="P12" s="66"/>
      <c r="Q12" s="67"/>
      <c r="R12" s="143"/>
      <c r="S12" s="74">
        <f>D11*R12</f>
        <v>0</v>
      </c>
      <c r="T12" s="69"/>
      <c r="U12" s="70"/>
      <c r="V12" s="71"/>
    </row>
    <row r="13" spans="1:22" ht="168.75" customHeight="1" x14ac:dyDescent="0.25">
      <c r="A13" s="37"/>
      <c r="B13" s="55"/>
      <c r="C13" s="56"/>
      <c r="D13" s="57"/>
      <c r="E13" s="58"/>
      <c r="F13" s="72" t="s">
        <v>50</v>
      </c>
      <c r="G13" s="138"/>
      <c r="H13" s="138"/>
      <c r="I13" s="61"/>
      <c r="J13" s="62"/>
      <c r="K13" s="61"/>
      <c r="L13" s="73" t="s">
        <v>47</v>
      </c>
      <c r="M13" s="64"/>
      <c r="N13" s="64"/>
      <c r="O13" s="65"/>
      <c r="P13" s="66"/>
      <c r="Q13" s="67"/>
      <c r="R13" s="143"/>
      <c r="S13" s="74">
        <f>D11*R13</f>
        <v>0</v>
      </c>
      <c r="T13" s="69"/>
      <c r="U13" s="70"/>
      <c r="V13" s="75" t="s">
        <v>12</v>
      </c>
    </row>
    <row r="14" spans="1:22" ht="97.5" customHeight="1" thickBot="1" x14ac:dyDescent="0.3">
      <c r="A14" s="37"/>
      <c r="B14" s="98"/>
      <c r="C14" s="99"/>
      <c r="D14" s="100"/>
      <c r="E14" s="101"/>
      <c r="F14" s="102" t="s">
        <v>44</v>
      </c>
      <c r="G14" s="141"/>
      <c r="H14" s="103" t="s">
        <v>30</v>
      </c>
      <c r="I14" s="104"/>
      <c r="J14" s="105"/>
      <c r="K14" s="104"/>
      <c r="L14" s="106"/>
      <c r="M14" s="107"/>
      <c r="N14" s="107"/>
      <c r="O14" s="108"/>
      <c r="P14" s="109"/>
      <c r="Q14" s="110"/>
      <c r="R14" s="146"/>
      <c r="S14" s="111">
        <f>D11*R14</f>
        <v>0</v>
      </c>
      <c r="T14" s="112"/>
      <c r="U14" s="113"/>
      <c r="V14" s="114" t="s">
        <v>13</v>
      </c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</row>
    <row r="16" spans="1:22" ht="51.75" customHeight="1" thickTop="1" thickBot="1" x14ac:dyDescent="0.3">
      <c r="B16" s="115" t="s">
        <v>26</v>
      </c>
      <c r="C16" s="115"/>
      <c r="D16" s="115"/>
      <c r="E16" s="115"/>
      <c r="F16" s="115"/>
      <c r="G16" s="115"/>
      <c r="H16" s="116"/>
      <c r="I16" s="116"/>
      <c r="J16" s="117"/>
      <c r="K16" s="117"/>
      <c r="L16" s="27"/>
      <c r="M16" s="27"/>
      <c r="N16" s="27"/>
      <c r="O16" s="118"/>
      <c r="P16" s="118"/>
      <c r="Q16" s="119" t="s">
        <v>9</v>
      </c>
      <c r="R16" s="120" t="s">
        <v>10</v>
      </c>
      <c r="S16" s="121"/>
      <c r="T16" s="122"/>
      <c r="U16" s="123"/>
      <c r="V16" s="124"/>
    </row>
    <row r="17" spans="2:20" ht="50.45" customHeight="1" thickTop="1" thickBot="1" x14ac:dyDescent="0.3">
      <c r="B17" s="125" t="s">
        <v>25</v>
      </c>
      <c r="C17" s="125"/>
      <c r="D17" s="125"/>
      <c r="E17" s="125"/>
      <c r="F17" s="125"/>
      <c r="G17" s="125"/>
      <c r="H17" s="125"/>
      <c r="I17" s="126"/>
      <c r="L17" s="7"/>
      <c r="M17" s="7"/>
      <c r="N17" s="7"/>
      <c r="O17" s="127"/>
      <c r="P17" s="127"/>
      <c r="Q17" s="128">
        <f>SUM(P7:P14)</f>
        <v>99000</v>
      </c>
      <c r="R17" s="129">
        <f>SUM(S7:S14)</f>
        <v>0</v>
      </c>
      <c r="S17" s="130"/>
      <c r="T17" s="131"/>
    </row>
    <row r="18" spans="2:20" ht="15.75" thickTop="1" x14ac:dyDescent="0.25">
      <c r="B18" s="132" t="s">
        <v>28</v>
      </c>
      <c r="C18" s="132"/>
      <c r="D18" s="132"/>
      <c r="E18" s="132"/>
      <c r="F18" s="132"/>
      <c r="G18" s="132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33"/>
      <c r="C19" s="133"/>
      <c r="D19" s="133"/>
      <c r="E19" s="133"/>
      <c r="F19" s="13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33"/>
      <c r="C20" s="133"/>
      <c r="D20" s="133"/>
      <c r="E20" s="133"/>
      <c r="F20" s="13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33"/>
      <c r="C21" s="133"/>
      <c r="D21" s="133"/>
      <c r="E21" s="133"/>
      <c r="F21" s="13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117"/>
      <c r="D22" s="134"/>
      <c r="E22" s="117"/>
      <c r="F22" s="11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3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117"/>
      <c r="D24" s="134"/>
      <c r="E24" s="117"/>
      <c r="F24" s="11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117"/>
      <c r="D25" s="134"/>
      <c r="E25" s="117"/>
      <c r="F25" s="11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117"/>
      <c r="D26" s="134"/>
      <c r="E26" s="117"/>
      <c r="F26" s="11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117"/>
      <c r="D27" s="134"/>
      <c r="E27" s="117"/>
      <c r="F27" s="11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117"/>
      <c r="D28" s="134"/>
      <c r="E28" s="117"/>
      <c r="F28" s="11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117"/>
      <c r="D29" s="134"/>
      <c r="E29" s="117"/>
      <c r="F29" s="11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117"/>
      <c r="D30" s="134"/>
      <c r="E30" s="117"/>
      <c r="F30" s="11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117"/>
      <c r="D31" s="134"/>
      <c r="E31" s="117"/>
      <c r="F31" s="11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117"/>
      <c r="D32" s="134"/>
      <c r="E32" s="117"/>
      <c r="F32" s="11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7"/>
      <c r="D33" s="134"/>
      <c r="E33" s="117"/>
      <c r="F33" s="11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7"/>
      <c r="D34" s="134"/>
      <c r="E34" s="117"/>
      <c r="F34" s="11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7"/>
      <c r="D35" s="134"/>
      <c r="E35" s="117"/>
      <c r="F35" s="11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7"/>
      <c r="D36" s="134"/>
      <c r="E36" s="117"/>
      <c r="F36" s="11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7"/>
      <c r="D37" s="134"/>
      <c r="E37" s="117"/>
      <c r="F37" s="11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7"/>
      <c r="D38" s="134"/>
      <c r="E38" s="117"/>
      <c r="F38" s="11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7"/>
      <c r="D39" s="134"/>
      <c r="E39" s="117"/>
      <c r="F39" s="11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7"/>
      <c r="D40" s="134"/>
      <c r="E40" s="117"/>
      <c r="F40" s="11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7"/>
      <c r="D41" s="134"/>
      <c r="E41" s="117"/>
      <c r="F41" s="11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7"/>
      <c r="D42" s="134"/>
      <c r="E42" s="117"/>
      <c r="F42" s="11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7"/>
      <c r="D43" s="134"/>
      <c r="E43" s="117"/>
      <c r="F43" s="11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7"/>
      <c r="D44" s="134"/>
      <c r="E44" s="117"/>
      <c r="F44" s="11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7"/>
      <c r="D45" s="134"/>
      <c r="E45" s="117"/>
      <c r="F45" s="11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7"/>
      <c r="D46" s="134"/>
      <c r="E46" s="117"/>
      <c r="F46" s="11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7"/>
      <c r="D47" s="134"/>
      <c r="E47" s="117"/>
      <c r="F47" s="11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7"/>
      <c r="D48" s="134"/>
      <c r="E48" s="117"/>
      <c r="F48" s="11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7"/>
      <c r="D49" s="134"/>
      <c r="E49" s="117"/>
      <c r="F49" s="11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7"/>
      <c r="D50" s="134"/>
      <c r="E50" s="117"/>
      <c r="F50" s="11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7"/>
      <c r="D51" s="134"/>
      <c r="E51" s="117"/>
      <c r="F51" s="11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7"/>
      <c r="D52" s="134"/>
      <c r="E52" s="117"/>
      <c r="F52" s="11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7"/>
      <c r="D53" s="134"/>
      <c r="E53" s="117"/>
      <c r="F53" s="11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7"/>
      <c r="D54" s="134"/>
      <c r="E54" s="117"/>
      <c r="F54" s="11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7"/>
      <c r="D55" s="134"/>
      <c r="E55" s="117"/>
      <c r="F55" s="11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7"/>
      <c r="D56" s="134"/>
      <c r="E56" s="117"/>
      <c r="F56" s="11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7"/>
      <c r="D57" s="134"/>
      <c r="E57" s="117"/>
      <c r="F57" s="11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7"/>
      <c r="D58" s="134"/>
      <c r="E58" s="117"/>
      <c r="F58" s="11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7"/>
      <c r="D59" s="134"/>
      <c r="E59" s="117"/>
      <c r="F59" s="11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7"/>
      <c r="D60" s="134"/>
      <c r="E60" s="117"/>
      <c r="F60" s="11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7"/>
      <c r="D61" s="134"/>
      <c r="E61" s="117"/>
      <c r="F61" s="11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7"/>
      <c r="D62" s="134"/>
      <c r="E62" s="117"/>
      <c r="F62" s="11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7"/>
      <c r="D63" s="134"/>
      <c r="E63" s="117"/>
      <c r="F63" s="11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7"/>
      <c r="D64" s="134"/>
      <c r="E64" s="117"/>
      <c r="F64" s="11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7"/>
      <c r="D65" s="134"/>
      <c r="E65" s="117"/>
      <c r="F65" s="11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7"/>
      <c r="D66" s="134"/>
      <c r="E66" s="117"/>
      <c r="F66" s="11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7"/>
      <c r="D67" s="134"/>
      <c r="E67" s="117"/>
      <c r="F67" s="11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7"/>
      <c r="D68" s="134"/>
      <c r="E68" s="117"/>
      <c r="F68" s="11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7"/>
      <c r="D69" s="134"/>
      <c r="E69" s="117"/>
      <c r="F69" s="11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7"/>
      <c r="D70" s="134"/>
      <c r="E70" s="117"/>
      <c r="F70" s="11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7"/>
      <c r="D71" s="134"/>
      <c r="E71" s="117"/>
      <c r="F71" s="11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7"/>
      <c r="D72" s="134"/>
      <c r="E72" s="117"/>
      <c r="F72" s="11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7"/>
      <c r="D73" s="134"/>
      <c r="E73" s="117"/>
      <c r="F73" s="11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7"/>
      <c r="D74" s="134"/>
      <c r="E74" s="117"/>
      <c r="F74" s="11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7"/>
      <c r="D75" s="134"/>
      <c r="E75" s="117"/>
      <c r="F75" s="11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7"/>
      <c r="D76" s="134"/>
      <c r="E76" s="117"/>
      <c r="F76" s="11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7"/>
      <c r="D77" s="134"/>
      <c r="E77" s="117"/>
      <c r="F77" s="11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7"/>
      <c r="D78" s="134"/>
      <c r="E78" s="117"/>
      <c r="F78" s="11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7"/>
      <c r="D79" s="134"/>
      <c r="E79" s="117"/>
      <c r="F79" s="11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7"/>
      <c r="D80" s="134"/>
      <c r="E80" s="117"/>
      <c r="F80" s="11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7"/>
      <c r="D81" s="134"/>
      <c r="E81" s="117"/>
      <c r="F81" s="11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7"/>
      <c r="D82" s="134"/>
      <c r="E82" s="117"/>
      <c r="F82" s="11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7"/>
      <c r="D83" s="134"/>
      <c r="E83" s="117"/>
      <c r="F83" s="11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7"/>
      <c r="D84" s="134"/>
      <c r="E84" s="117"/>
      <c r="F84" s="11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7"/>
      <c r="D85" s="134"/>
      <c r="E85" s="117"/>
      <c r="F85" s="11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7"/>
      <c r="D86" s="134"/>
      <c r="E86" s="117"/>
      <c r="F86" s="11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7"/>
      <c r="D87" s="134"/>
      <c r="E87" s="117"/>
      <c r="F87" s="11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7"/>
      <c r="D88" s="134"/>
      <c r="E88" s="117"/>
      <c r="F88" s="11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7"/>
      <c r="D89" s="134"/>
      <c r="E89" s="117"/>
      <c r="F89" s="11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7"/>
      <c r="D90" s="134"/>
      <c r="E90" s="117"/>
      <c r="F90" s="11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7"/>
      <c r="D91" s="134"/>
      <c r="E91" s="117"/>
      <c r="F91" s="11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7"/>
      <c r="D92" s="134"/>
      <c r="E92" s="117"/>
      <c r="F92" s="11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7"/>
      <c r="D93" s="134"/>
      <c r="E93" s="117"/>
      <c r="F93" s="11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7"/>
      <c r="D94" s="134"/>
      <c r="E94" s="117"/>
      <c r="F94" s="11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7"/>
      <c r="D95" s="134"/>
      <c r="E95" s="117"/>
      <c r="F95" s="11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7"/>
      <c r="D96" s="134"/>
      <c r="E96" s="117"/>
      <c r="F96" s="11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7"/>
      <c r="D97" s="134"/>
      <c r="E97" s="117"/>
      <c r="F97" s="11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7"/>
      <c r="D98" s="134"/>
      <c r="E98" s="117"/>
      <c r="F98" s="11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7"/>
      <c r="D99" s="134"/>
      <c r="E99" s="117"/>
      <c r="F99" s="11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7"/>
      <c r="D100" s="134"/>
      <c r="E100" s="117"/>
      <c r="F100" s="11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7"/>
      <c r="D101" s="134"/>
      <c r="E101" s="117"/>
      <c r="F101" s="11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7"/>
      <c r="D102" s="134"/>
      <c r="E102" s="117"/>
      <c r="F102" s="117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7"/>
      <c r="D103" s="134"/>
      <c r="E103" s="117"/>
      <c r="F103" s="117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7QiXFkcQ5wblZqRQw8MXLHWwrlql3cngLS+0XR7Igd2MzH+Ly0CFP1KkTYuY7YLhas75sh4KFyjTMIXxaZqAsQ==" saltValue="0Ue6e//mgKtVlszIWy6azQ==" spinCount="100000" sheet="1" objects="1" scenarios="1"/>
  <mergeCells count="32">
    <mergeCell ref="B1:D1"/>
    <mergeCell ref="G5:H5"/>
    <mergeCell ref="B18:G18"/>
    <mergeCell ref="R17:T17"/>
    <mergeCell ref="R16:T16"/>
    <mergeCell ref="B16:G16"/>
    <mergeCell ref="B17:H17"/>
    <mergeCell ref="B7:B10"/>
    <mergeCell ref="C7:C10"/>
    <mergeCell ref="D7:D10"/>
    <mergeCell ref="E7:E10"/>
    <mergeCell ref="B11:B14"/>
    <mergeCell ref="C11:C14"/>
    <mergeCell ref="L7:L8"/>
    <mergeCell ref="L11:L12"/>
    <mergeCell ref="Q11:Q14"/>
    <mergeCell ref="T11:T14"/>
    <mergeCell ref="D11:D14"/>
    <mergeCell ref="E11:E14"/>
    <mergeCell ref="I7:I14"/>
    <mergeCell ref="J7:J14"/>
    <mergeCell ref="K7:K14"/>
    <mergeCell ref="Q7:Q10"/>
    <mergeCell ref="P7:P10"/>
    <mergeCell ref="T7:T10"/>
    <mergeCell ref="M7:M14"/>
    <mergeCell ref="N7:N14"/>
    <mergeCell ref="O7:O14"/>
    <mergeCell ref="P11:P14"/>
    <mergeCell ref="U7:U14"/>
    <mergeCell ref="V7:V8"/>
    <mergeCell ref="V11:V12"/>
  </mergeCells>
  <conditionalFormatting sqref="R7:R14 G7:H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T7:T8 T11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 E11:E12" xr:uid="{349A6282-9232-40B5-B155-0C95E3B5B228}">
      <formula1>"ks,bal,sada,m,"</formula1>
    </dataValidation>
    <dataValidation type="list" allowBlank="1" showInputMessage="1" showErrorMessage="1" sqref="J7:J8" xr:uid="{0791A88D-3B65-403A-85AD-A4E85FF89D8F}">
      <formula1>"ANO,NE"</formula1>
    </dataValidation>
  </dataValidations>
  <hyperlinks>
    <hyperlink ref="H6" location="'Výpočetní technika'!B17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 V10 V11 V13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2025-05-27T11:37:58Z</cp:lastPrinted>
  <dcterms:created xsi:type="dcterms:W3CDTF">2014-03-05T12:43:32Z</dcterms:created>
  <dcterms:modified xsi:type="dcterms:W3CDTF">2025-05-27T12:06:28Z</dcterms:modified>
</cp:coreProperties>
</file>